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Folder_Redirection\luanne\Documents\TAX LEVY\TAX LEVY 2023\"/>
    </mc:Choice>
  </mc:AlternateContent>
  <xr:revisionPtr revIDLastSave="0" documentId="8_{CD885851-081F-4E17-AD04-303788B67C33}" xr6:coauthVersionLast="47" xr6:coauthVersionMax="47" xr10:uidLastSave="{00000000-0000-0000-0000-000000000000}"/>
  <bookViews>
    <workbookView xWindow="5280" yWindow="0" windowWidth="21600" windowHeight="11385" activeTab="1" xr2:uid="{EDF13ECF-55E7-4DD0-ACEB-A0F31F23CBA0}"/>
  </bookViews>
  <sheets>
    <sheet name="2022-23" sheetId="2" r:id="rId1"/>
    <sheet name="2023-2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I8" i="3"/>
  <c r="I7" i="3"/>
  <c r="I6" i="3"/>
  <c r="H9" i="3"/>
  <c r="H8" i="3"/>
  <c r="H7" i="3"/>
  <c r="H11" i="3" s="1"/>
  <c r="H13" i="3" s="1"/>
  <c r="H6" i="3"/>
  <c r="I5" i="3"/>
  <c r="H5" i="3"/>
  <c r="C11" i="3"/>
  <c r="G9" i="3"/>
  <c r="F9" i="3"/>
  <c r="E9" i="3"/>
  <c r="D9" i="3"/>
  <c r="G8" i="3"/>
  <c r="F8" i="3"/>
  <c r="E8" i="3"/>
  <c r="D8" i="3"/>
  <c r="G7" i="3"/>
  <c r="G11" i="3" s="1"/>
  <c r="F7" i="3"/>
  <c r="E7" i="3"/>
  <c r="D7" i="3"/>
  <c r="G6" i="3"/>
  <c r="F6" i="3"/>
  <c r="E6" i="3"/>
  <c r="D6" i="3"/>
  <c r="G5" i="3"/>
  <c r="F5" i="3"/>
  <c r="F11" i="3" s="1"/>
  <c r="E5" i="3"/>
  <c r="D5" i="3"/>
  <c r="D11" i="3" s="1"/>
  <c r="D13" i="3" s="1"/>
  <c r="G9" i="2"/>
  <c r="G8" i="2"/>
  <c r="G7" i="2"/>
  <c r="G6" i="2"/>
  <c r="F9" i="2"/>
  <c r="F8" i="2"/>
  <c r="F7" i="2"/>
  <c r="F6" i="2"/>
  <c r="E9" i="2"/>
  <c r="E8" i="2"/>
  <c r="E7" i="2"/>
  <c r="E6" i="2"/>
  <c r="D9" i="2"/>
  <c r="D8" i="2"/>
  <c r="D7" i="2"/>
  <c r="D6" i="2"/>
  <c r="D11" i="2" s="1"/>
  <c r="D13" i="2" s="1"/>
  <c r="C11" i="2"/>
  <c r="G5" i="2"/>
  <c r="F5" i="2"/>
  <c r="E5" i="2"/>
  <c r="D5" i="2"/>
  <c r="I11" i="3" l="1"/>
  <c r="I13" i="3" s="1"/>
  <c r="E11" i="3"/>
  <c r="E13" i="3" s="1"/>
  <c r="F13" i="3"/>
  <c r="G13" i="3"/>
  <c r="E11" i="2"/>
  <c r="E13" i="2" s="1"/>
  <c r="G11" i="2"/>
  <c r="G13" i="2" s="1"/>
  <c r="F11" i="2"/>
  <c r="F13" i="2" s="1"/>
</calcChain>
</file>

<file path=xl/sharedStrings.xml><?xml version="1.0" encoding="utf-8"?>
<sst xmlns="http://schemas.openxmlformats.org/spreadsheetml/2006/main" count="39" uniqueCount="24">
  <si>
    <t>Corporate</t>
  </si>
  <si>
    <t>Description</t>
  </si>
  <si>
    <t>Amount</t>
  </si>
  <si>
    <t>ESDA</t>
  </si>
  <si>
    <t>Audit</t>
  </si>
  <si>
    <t>Social Security</t>
  </si>
  <si>
    <t>Medicare</t>
  </si>
  <si>
    <t>Total</t>
  </si>
  <si>
    <t xml:space="preserve"> 2% increase</t>
  </si>
  <si>
    <t>3% increase</t>
  </si>
  <si>
    <t>4% increase</t>
  </si>
  <si>
    <t>4.5% increase</t>
  </si>
  <si>
    <t>Fill in new Tax Levy Amount in column C</t>
  </si>
  <si>
    <t>and proposed columns will fill</t>
  </si>
  <si>
    <t>Tax Levy Amount</t>
  </si>
  <si>
    <t>2021-2022</t>
  </si>
  <si>
    <t>Proposed 2022 Tax Levy with different percent increases</t>
  </si>
  <si>
    <t>Increase of</t>
  </si>
  <si>
    <t>23-24</t>
  </si>
  <si>
    <t>Proposed 2023-24 Tax Levy with different percent increases</t>
  </si>
  <si>
    <t>2022-23</t>
  </si>
  <si>
    <t>4.75 % increase</t>
  </si>
  <si>
    <t>5% increase</t>
  </si>
  <si>
    <t>Fill Current Tax Levy Amount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</si>
</sst>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3" xfId="0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5" fillId="0" borderId="0" xfId="0" applyFont="1"/>
    <xf numFmtId="164" fontId="0" fillId="0" borderId="0" xfId="0" applyNumberFormat="1"/>
    <xf numFmtId="164" fontId="0" fillId="0" borderId="7" xfId="0" applyNumberFormat="1" applyBorder="1"/>
    <xf numFmtId="3" fontId="0" fillId="0" borderId="0" xfId="0" applyNumberFormat="1"/>
    <xf numFmtId="164" fontId="0" fillId="0" borderId="8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right"/>
    </xf>
    <xf numFmtId="164" fontId="0" fillId="0" borderId="4" xfId="0" applyNumberFormat="1" applyBorder="1"/>
    <xf numFmtId="164" fontId="0" fillId="0" borderId="5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164" fontId="0" fillId="0" borderId="10" xfId="0" applyNumberFormat="1" applyBorder="1"/>
    <xf numFmtId="3" fontId="0" fillId="0" borderId="11" xfId="0" applyNumberFormat="1" applyBorder="1"/>
    <xf numFmtId="164" fontId="0" fillId="0" borderId="1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3" xfId="0" applyNumberFormat="1" applyBorder="1"/>
    <xf numFmtId="10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8669-6935-464B-924A-40DC27D789DD}">
  <dimension ref="B1:J37"/>
  <sheetViews>
    <sheetView workbookViewId="0">
      <selection activeCell="G37" sqref="G37"/>
    </sheetView>
  </sheetViews>
  <sheetFormatPr defaultRowHeight="15" x14ac:dyDescent="0.25"/>
  <cols>
    <col min="2" max="2" width="18.7109375" customWidth="1"/>
    <col min="3" max="3" width="13.7109375" customWidth="1"/>
    <col min="4" max="4" width="20.140625" customWidth="1"/>
    <col min="5" max="5" width="21.7109375" customWidth="1"/>
    <col min="6" max="6" width="20.42578125" customWidth="1"/>
    <col min="7" max="7" width="20.7109375" customWidth="1"/>
    <col min="9" max="9" width="1.140625" customWidth="1"/>
  </cols>
  <sheetData>
    <row r="1" spans="2:10" ht="15" customHeight="1" x14ac:dyDescent="0.25">
      <c r="B1" s="30" t="s">
        <v>14</v>
      </c>
      <c r="C1" s="31"/>
      <c r="D1" s="32" t="s">
        <v>16</v>
      </c>
      <c r="E1" s="33"/>
      <c r="F1" s="33"/>
      <c r="G1" s="34"/>
    </row>
    <row r="2" spans="2:10" ht="15" customHeight="1" x14ac:dyDescent="0.25">
      <c r="B2" s="38" t="s">
        <v>15</v>
      </c>
      <c r="C2" s="39"/>
      <c r="D2" s="35"/>
      <c r="E2" s="36"/>
      <c r="F2" s="36"/>
      <c r="G2" s="37"/>
    </row>
    <row r="3" spans="2:10" ht="16.5" customHeight="1" x14ac:dyDescent="0.25">
      <c r="B3" s="1"/>
      <c r="C3" s="2"/>
      <c r="D3" s="7"/>
      <c r="E3" s="8"/>
      <c r="F3" s="8"/>
      <c r="G3" s="9"/>
    </row>
    <row r="4" spans="2:10" x14ac:dyDescent="0.25">
      <c r="B4" s="3" t="s">
        <v>1</v>
      </c>
      <c r="C4" s="4" t="s">
        <v>2</v>
      </c>
      <c r="D4" s="10" t="s">
        <v>8</v>
      </c>
      <c r="E4" s="11" t="s">
        <v>9</v>
      </c>
      <c r="F4" s="11" t="s">
        <v>10</v>
      </c>
      <c r="G4" s="12" t="s">
        <v>11</v>
      </c>
    </row>
    <row r="5" spans="2:10" x14ac:dyDescent="0.25">
      <c r="B5" s="5" t="s">
        <v>0</v>
      </c>
      <c r="C5" s="17">
        <v>195126</v>
      </c>
      <c r="D5" s="15">
        <f>C5*1.02</f>
        <v>199028.52</v>
      </c>
      <c r="E5" s="14">
        <f>C5*1.03</f>
        <v>200979.78</v>
      </c>
      <c r="F5" s="14">
        <f>C5*1.04</f>
        <v>202931.04</v>
      </c>
      <c r="G5" s="17">
        <f xml:space="preserve"> C5*1.045</f>
        <v>203906.66999999998</v>
      </c>
      <c r="J5" s="14"/>
    </row>
    <row r="6" spans="2:10" x14ac:dyDescent="0.25">
      <c r="B6" s="5" t="s">
        <v>3</v>
      </c>
      <c r="C6" s="17">
        <v>301</v>
      </c>
      <c r="D6" s="15">
        <f t="shared" ref="D6:D9" si="0">C6*1.02</f>
        <v>307.02</v>
      </c>
      <c r="E6" s="14">
        <f t="shared" ref="E6:E9" si="1">C6*1.03</f>
        <v>310.03000000000003</v>
      </c>
      <c r="F6" s="14">
        <f t="shared" ref="F6:F9" si="2">C6*1.04</f>
        <v>313.04000000000002</v>
      </c>
      <c r="G6" s="17">
        <f t="shared" ref="G6:G9" si="3" xml:space="preserve"> C6*1.045</f>
        <v>314.54499999999996</v>
      </c>
    </row>
    <row r="7" spans="2:10" x14ac:dyDescent="0.25">
      <c r="B7" s="5" t="s">
        <v>4</v>
      </c>
      <c r="C7" s="17">
        <v>7713</v>
      </c>
      <c r="D7" s="15">
        <f t="shared" si="0"/>
        <v>7867.26</v>
      </c>
      <c r="E7" s="14">
        <f t="shared" si="1"/>
        <v>7944.39</v>
      </c>
      <c r="F7" s="14">
        <f t="shared" si="2"/>
        <v>8021.52</v>
      </c>
      <c r="G7" s="17">
        <f t="shared" si="3"/>
        <v>8060.0849999999991</v>
      </c>
    </row>
    <row r="8" spans="2:10" x14ac:dyDescent="0.25">
      <c r="B8" s="5" t="s">
        <v>5</v>
      </c>
      <c r="C8" s="17">
        <v>36820</v>
      </c>
      <c r="D8" s="15">
        <f t="shared" si="0"/>
        <v>37556.400000000001</v>
      </c>
      <c r="E8" s="14">
        <f t="shared" si="1"/>
        <v>37924.6</v>
      </c>
      <c r="F8" s="14">
        <f t="shared" si="2"/>
        <v>38292.800000000003</v>
      </c>
      <c r="G8" s="17">
        <f t="shared" si="3"/>
        <v>38476.899999999994</v>
      </c>
    </row>
    <row r="9" spans="2:10" x14ac:dyDescent="0.25">
      <c r="B9" s="5" t="s">
        <v>6</v>
      </c>
      <c r="C9" s="17">
        <v>7292</v>
      </c>
      <c r="D9" s="15">
        <f t="shared" si="0"/>
        <v>7437.84</v>
      </c>
      <c r="E9" s="14">
        <f t="shared" si="1"/>
        <v>7510.76</v>
      </c>
      <c r="F9" s="14">
        <f t="shared" si="2"/>
        <v>7583.68</v>
      </c>
      <c r="G9" s="17">
        <f t="shared" si="3"/>
        <v>7620.1399999999994</v>
      </c>
    </row>
    <row r="10" spans="2:10" x14ac:dyDescent="0.25">
      <c r="B10" s="5"/>
      <c r="C10" s="17"/>
      <c r="D10" s="15"/>
      <c r="E10" s="14"/>
      <c r="F10" s="14"/>
      <c r="G10" s="17"/>
    </row>
    <row r="11" spans="2:10" x14ac:dyDescent="0.25">
      <c r="B11" s="5" t="s">
        <v>7</v>
      </c>
      <c r="C11" s="17">
        <f>SUM(C5:C10)</f>
        <v>247252</v>
      </c>
      <c r="D11" s="15">
        <f>SUM(D5:D10)</f>
        <v>252197.03999999998</v>
      </c>
      <c r="E11" s="14">
        <f>SUM(E5:E9)</f>
        <v>254669.56000000003</v>
      </c>
      <c r="F11" s="14">
        <f>SUM(F5:F9)</f>
        <v>257142.08000000002</v>
      </c>
      <c r="G11" s="17">
        <f>SUM(G5:G9)</f>
        <v>258378.33999999997</v>
      </c>
    </row>
    <row r="12" spans="2:10" x14ac:dyDescent="0.25">
      <c r="B12" s="5"/>
      <c r="C12" s="17"/>
      <c r="D12" s="15"/>
      <c r="E12" s="14"/>
      <c r="F12" s="14"/>
      <c r="G12" s="17"/>
    </row>
    <row r="13" spans="2:10" x14ac:dyDescent="0.25">
      <c r="B13" s="6"/>
      <c r="C13" s="20" t="s">
        <v>17</v>
      </c>
      <c r="D13" s="21">
        <f>SUM(D11-C11)</f>
        <v>4945.039999999979</v>
      </c>
      <c r="E13" s="22">
        <f>SUM(E11-C11)</f>
        <v>7417.5600000000268</v>
      </c>
      <c r="F13" s="23">
        <f>SUM(F11-C11)</f>
        <v>9890.0800000000163</v>
      </c>
      <c r="G13" s="24">
        <f>SUM(G11-C11)</f>
        <v>11126.339999999967</v>
      </c>
    </row>
    <row r="14" spans="2:10" x14ac:dyDescent="0.25">
      <c r="B14" s="13" t="s">
        <v>12</v>
      </c>
      <c r="C14" s="13"/>
    </row>
    <row r="15" spans="2:10" x14ac:dyDescent="0.25">
      <c r="B15" s="13" t="s">
        <v>13</v>
      </c>
      <c r="C15" s="13"/>
    </row>
    <row r="20" spans="2:7" ht="21" x14ac:dyDescent="0.25">
      <c r="B20" s="40"/>
      <c r="C20" s="40"/>
      <c r="D20" s="41"/>
      <c r="E20" s="41"/>
      <c r="F20" s="41"/>
      <c r="G20" s="41"/>
    </row>
    <row r="21" spans="2:7" ht="21" x14ac:dyDescent="0.25">
      <c r="B21" s="40"/>
      <c r="C21" s="40"/>
      <c r="D21" s="41"/>
      <c r="E21" s="41"/>
      <c r="F21" s="41"/>
      <c r="G21" s="41"/>
    </row>
    <row r="22" spans="2:7" ht="23.25" x14ac:dyDescent="0.25">
      <c r="B22" s="18"/>
      <c r="D22" s="19"/>
      <c r="E22" s="19"/>
      <c r="F22" s="19"/>
      <c r="G22" s="19"/>
    </row>
    <row r="23" spans="2:7" x14ac:dyDescent="0.25">
      <c r="B23" s="18"/>
      <c r="C23" s="18"/>
      <c r="D23" s="11"/>
      <c r="E23" s="11"/>
      <c r="F23" s="11"/>
      <c r="G23" s="11"/>
    </row>
    <row r="24" spans="2:7" x14ac:dyDescent="0.25">
      <c r="C24" s="14"/>
      <c r="D24" s="14"/>
      <c r="E24" s="14"/>
      <c r="F24" s="14"/>
      <c r="G24" s="14"/>
    </row>
    <row r="25" spans="2:7" x14ac:dyDescent="0.25">
      <c r="C25" s="14"/>
      <c r="D25" s="14"/>
      <c r="E25" s="14"/>
      <c r="F25" s="14"/>
      <c r="G25" s="14"/>
    </row>
    <row r="26" spans="2:7" x14ac:dyDescent="0.25">
      <c r="C26" s="14"/>
      <c r="D26" s="14"/>
      <c r="E26" s="14"/>
      <c r="F26" s="14"/>
      <c r="G26" s="14"/>
    </row>
    <row r="27" spans="2:7" x14ac:dyDescent="0.25">
      <c r="C27" s="14"/>
      <c r="D27" s="14"/>
      <c r="E27" s="14"/>
      <c r="F27" s="14"/>
      <c r="G27" s="14"/>
    </row>
    <row r="28" spans="2:7" x14ac:dyDescent="0.25">
      <c r="C28" s="14"/>
      <c r="D28" s="14"/>
      <c r="E28" s="14"/>
      <c r="F28" s="14"/>
      <c r="G28" s="14"/>
    </row>
    <row r="29" spans="2:7" x14ac:dyDescent="0.25">
      <c r="C29" s="14"/>
      <c r="D29" s="14"/>
      <c r="E29" s="14"/>
      <c r="F29" s="14"/>
      <c r="G29" s="14"/>
    </row>
    <row r="30" spans="2:7" x14ac:dyDescent="0.25">
      <c r="C30" s="14"/>
      <c r="D30" s="14"/>
      <c r="E30" s="14"/>
      <c r="F30" s="14"/>
      <c r="G30" s="14"/>
    </row>
    <row r="31" spans="2:7" x14ac:dyDescent="0.25">
      <c r="D31" s="14"/>
    </row>
    <row r="32" spans="2:7" x14ac:dyDescent="0.25">
      <c r="B32" s="13"/>
      <c r="C32" s="13"/>
    </row>
    <row r="33" spans="2:7" x14ac:dyDescent="0.25">
      <c r="B33" s="13"/>
      <c r="C33" s="13"/>
      <c r="D33" s="14"/>
      <c r="E33" s="14"/>
      <c r="F33" s="16"/>
      <c r="G33" s="16"/>
    </row>
    <row r="37" spans="2:7" x14ac:dyDescent="0.25">
      <c r="G37" t="s">
        <v>18</v>
      </c>
    </row>
  </sheetData>
  <mergeCells count="6">
    <mergeCell ref="B1:C1"/>
    <mergeCell ref="D1:G2"/>
    <mergeCell ref="B2:C2"/>
    <mergeCell ref="B20:C20"/>
    <mergeCell ref="D20:G21"/>
    <mergeCell ref="B21:C21"/>
  </mergeCells>
  <pageMargins left="0.25" right="0.25" top="1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C13C-880D-4AF8-A959-8B7EF8FDE825}">
  <dimension ref="B1:J33"/>
  <sheetViews>
    <sheetView tabSelected="1" workbookViewId="0">
      <selection activeCell="G14" sqref="G14"/>
    </sheetView>
  </sheetViews>
  <sheetFormatPr defaultRowHeight="15" x14ac:dyDescent="0.25"/>
  <cols>
    <col min="1" max="1" width="1.7109375" customWidth="1"/>
    <col min="2" max="2" width="18.7109375" customWidth="1"/>
    <col min="3" max="3" width="13.7109375" customWidth="1"/>
    <col min="4" max="4" width="14.85546875" customWidth="1"/>
    <col min="5" max="9" width="15.7109375" customWidth="1"/>
    <col min="10" max="10" width="2.42578125" customWidth="1"/>
  </cols>
  <sheetData>
    <row r="1" spans="2:10" ht="15" customHeight="1" x14ac:dyDescent="0.25">
      <c r="B1" s="30" t="s">
        <v>14</v>
      </c>
      <c r="C1" s="31"/>
      <c r="D1" s="42" t="s">
        <v>19</v>
      </c>
      <c r="E1" s="41"/>
      <c r="F1" s="41"/>
      <c r="G1" s="41"/>
      <c r="H1" s="41"/>
      <c r="I1" s="41"/>
    </row>
    <row r="2" spans="2:10" ht="15" customHeight="1" x14ac:dyDescent="0.25">
      <c r="B2" s="38" t="s">
        <v>20</v>
      </c>
      <c r="C2" s="39"/>
      <c r="D2" s="35"/>
      <c r="E2" s="36"/>
      <c r="F2" s="36"/>
      <c r="G2" s="36"/>
      <c r="H2" s="36"/>
      <c r="I2" s="36"/>
    </row>
    <row r="3" spans="2:10" ht="16.5" customHeight="1" x14ac:dyDescent="0.25">
      <c r="B3" s="1"/>
      <c r="C3" s="43"/>
      <c r="D3" s="25"/>
      <c r="E3" s="25"/>
      <c r="F3" s="25"/>
      <c r="G3" s="25"/>
      <c r="H3" s="9"/>
      <c r="I3" s="9"/>
    </row>
    <row r="4" spans="2:10" x14ac:dyDescent="0.25">
      <c r="B4" s="3" t="s">
        <v>1</v>
      </c>
      <c r="C4" s="4" t="s">
        <v>2</v>
      </c>
      <c r="D4" s="26" t="s">
        <v>8</v>
      </c>
      <c r="E4" s="26" t="s">
        <v>9</v>
      </c>
      <c r="F4" s="26" t="s">
        <v>10</v>
      </c>
      <c r="G4" s="26" t="s">
        <v>11</v>
      </c>
      <c r="H4" s="12" t="s">
        <v>21</v>
      </c>
      <c r="I4" s="12" t="s">
        <v>22</v>
      </c>
    </row>
    <row r="5" spans="2:10" x14ac:dyDescent="0.25">
      <c r="B5" s="5" t="s">
        <v>0</v>
      </c>
      <c r="C5" s="17">
        <v>203907</v>
      </c>
      <c r="D5" s="27">
        <f>C5*1.02</f>
        <v>207985.14</v>
      </c>
      <c r="E5" s="27">
        <f>C5*1.03</f>
        <v>210024.21</v>
      </c>
      <c r="F5" s="27">
        <f>C5*1.04</f>
        <v>212063.28</v>
      </c>
      <c r="G5" s="27">
        <f xml:space="preserve"> C5*1.045</f>
        <v>213082.81499999997</v>
      </c>
      <c r="H5" s="17">
        <f xml:space="preserve"> D5*1.047</f>
        <v>217760.44158000001</v>
      </c>
      <c r="I5" s="17">
        <f xml:space="preserve"> E5*1.05</f>
        <v>220525.42050000001</v>
      </c>
      <c r="J5" s="14"/>
    </row>
    <row r="6" spans="2:10" x14ac:dyDescent="0.25">
      <c r="B6" s="5" t="s">
        <v>3</v>
      </c>
      <c r="C6" s="17">
        <v>315</v>
      </c>
      <c r="D6" s="27">
        <f t="shared" ref="D6:D9" si="0">C6*1.02</f>
        <v>321.3</v>
      </c>
      <c r="E6" s="27">
        <f t="shared" ref="E6:E9" si="1">C6*1.03</f>
        <v>324.45</v>
      </c>
      <c r="F6" s="27">
        <f t="shared" ref="F6:F9" si="2">C6*1.04</f>
        <v>327.60000000000002</v>
      </c>
      <c r="G6" s="27">
        <f t="shared" ref="G6:G9" si="3" xml:space="preserve"> C6*1.045</f>
        <v>329.17499999999995</v>
      </c>
      <c r="H6" s="17">
        <f t="shared" ref="H6:H9" si="4" xml:space="preserve"> D6*1.047</f>
        <v>336.40109999999999</v>
      </c>
      <c r="I6" s="17">
        <f t="shared" ref="I6:I9" si="5" xml:space="preserve"> E6*1.05</f>
        <v>340.67250000000001</v>
      </c>
    </row>
    <row r="7" spans="2:10" x14ac:dyDescent="0.25">
      <c r="B7" s="5" t="s">
        <v>4</v>
      </c>
      <c r="C7" s="17">
        <v>8060</v>
      </c>
      <c r="D7" s="27">
        <f t="shared" si="0"/>
        <v>8221.2000000000007</v>
      </c>
      <c r="E7" s="27">
        <f t="shared" si="1"/>
        <v>8301.8000000000011</v>
      </c>
      <c r="F7" s="27">
        <f t="shared" si="2"/>
        <v>8382.4</v>
      </c>
      <c r="G7" s="27">
        <f t="shared" si="3"/>
        <v>8422.6999999999989</v>
      </c>
      <c r="H7" s="17">
        <f t="shared" si="4"/>
        <v>8607.5964000000004</v>
      </c>
      <c r="I7" s="17">
        <f t="shared" si="5"/>
        <v>8716.8900000000012</v>
      </c>
    </row>
    <row r="8" spans="2:10" x14ac:dyDescent="0.25">
      <c r="B8" s="5" t="s">
        <v>5</v>
      </c>
      <c r="C8" s="17">
        <v>38477</v>
      </c>
      <c r="D8" s="27">
        <f t="shared" si="0"/>
        <v>39246.54</v>
      </c>
      <c r="E8" s="27">
        <f t="shared" si="1"/>
        <v>39631.31</v>
      </c>
      <c r="F8" s="27">
        <f t="shared" si="2"/>
        <v>40016.080000000002</v>
      </c>
      <c r="G8" s="27">
        <f t="shared" si="3"/>
        <v>40208.464999999997</v>
      </c>
      <c r="H8" s="17">
        <f t="shared" si="4"/>
        <v>41091.127379999998</v>
      </c>
      <c r="I8" s="17">
        <f t="shared" si="5"/>
        <v>41612.875500000002</v>
      </c>
    </row>
    <row r="9" spans="2:10" x14ac:dyDescent="0.25">
      <c r="B9" s="5" t="s">
        <v>6</v>
      </c>
      <c r="C9" s="17">
        <v>7620</v>
      </c>
      <c r="D9" s="27">
        <f t="shared" si="0"/>
        <v>7772.4000000000005</v>
      </c>
      <c r="E9" s="27">
        <f t="shared" si="1"/>
        <v>7848.6</v>
      </c>
      <c r="F9" s="27">
        <f t="shared" si="2"/>
        <v>7924.8</v>
      </c>
      <c r="G9" s="27">
        <f t="shared" si="3"/>
        <v>7962.9</v>
      </c>
      <c r="H9" s="17">
        <f t="shared" si="4"/>
        <v>8137.7028</v>
      </c>
      <c r="I9" s="17">
        <f t="shared" si="5"/>
        <v>8241.0300000000007</v>
      </c>
    </row>
    <row r="10" spans="2:10" x14ac:dyDescent="0.25">
      <c r="B10" s="5"/>
      <c r="C10" s="17"/>
      <c r="D10" s="27"/>
      <c r="E10" s="27"/>
      <c r="F10" s="27"/>
      <c r="G10" s="27"/>
      <c r="H10" s="17"/>
      <c r="I10" s="17"/>
    </row>
    <row r="11" spans="2:10" x14ac:dyDescent="0.25">
      <c r="B11" s="5" t="s">
        <v>7</v>
      </c>
      <c r="C11" s="17">
        <f>SUM(C5:C10)</f>
        <v>258379</v>
      </c>
      <c r="D11" s="27">
        <f>SUM(D5:D10)</f>
        <v>263546.58</v>
      </c>
      <c r="E11" s="27">
        <f>SUM(E5:E9)</f>
        <v>266130.37</v>
      </c>
      <c r="F11" s="27">
        <f>SUM(F5:F9)</f>
        <v>268714.15999999997</v>
      </c>
      <c r="G11" s="27">
        <f>SUM(G5:G9)</f>
        <v>270006.05499999999</v>
      </c>
      <c r="H11" s="17">
        <f>SUM(H5:H9)</f>
        <v>275933.26926000003</v>
      </c>
      <c r="I11" s="17">
        <f>SUM(I5:I9)</f>
        <v>279436.88850000006</v>
      </c>
    </row>
    <row r="12" spans="2:10" x14ac:dyDescent="0.25">
      <c r="B12" s="5"/>
      <c r="C12" s="17"/>
      <c r="D12" s="27"/>
      <c r="E12" s="27"/>
      <c r="F12" s="27"/>
      <c r="G12" s="27"/>
      <c r="H12" s="17"/>
      <c r="I12" s="17"/>
    </row>
    <row r="13" spans="2:10" x14ac:dyDescent="0.25">
      <c r="B13" s="20" t="s">
        <v>17</v>
      </c>
      <c r="C13" s="44">
        <v>4.4999999999999998E-2</v>
      </c>
      <c r="D13" s="29">
        <f>SUM(D11-C11)</f>
        <v>5167.5800000000163</v>
      </c>
      <c r="E13" s="29">
        <f>SUM(E11-C11)</f>
        <v>7751.3699999999953</v>
      </c>
      <c r="F13" s="28">
        <f>SUM(F11-C11)</f>
        <v>10335.159999999974</v>
      </c>
      <c r="G13" s="28">
        <f>SUM(G11-C11)</f>
        <v>11627.054999999993</v>
      </c>
      <c r="H13" s="24">
        <f>SUM(H11-D11)</f>
        <v>12386.689260000014</v>
      </c>
      <c r="I13" s="24">
        <f>SUM(I11-E11)</f>
        <v>13306.518500000064</v>
      </c>
    </row>
    <row r="14" spans="2:10" x14ac:dyDescent="0.25">
      <c r="B14" s="13" t="s">
        <v>23</v>
      </c>
      <c r="C14" s="13"/>
    </row>
    <row r="15" spans="2:10" x14ac:dyDescent="0.25">
      <c r="B15" s="13" t="s">
        <v>13</v>
      </c>
      <c r="C15" s="13"/>
    </row>
    <row r="20" spans="2:9" ht="21" x14ac:dyDescent="0.25">
      <c r="B20" s="40"/>
      <c r="C20" s="40"/>
      <c r="D20" s="41"/>
      <c r="E20" s="41"/>
      <c r="F20" s="41"/>
      <c r="G20" s="41"/>
    </row>
    <row r="21" spans="2:9" ht="21" x14ac:dyDescent="0.25">
      <c r="B21" s="40"/>
      <c r="C21" s="40"/>
      <c r="D21" s="41"/>
      <c r="E21" s="41"/>
      <c r="F21" s="41"/>
      <c r="G21" s="41"/>
    </row>
    <row r="22" spans="2:9" ht="23.25" x14ac:dyDescent="0.25">
      <c r="B22" s="18"/>
      <c r="D22" s="19"/>
      <c r="E22" s="19"/>
      <c r="F22" s="19"/>
      <c r="G22" s="19"/>
      <c r="H22" s="19"/>
      <c r="I22" s="19"/>
    </row>
    <row r="23" spans="2:9" x14ac:dyDescent="0.25">
      <c r="B23" s="18"/>
      <c r="C23" s="18"/>
      <c r="D23" s="11"/>
      <c r="E23" s="11"/>
      <c r="F23" s="11"/>
      <c r="G23" s="11"/>
      <c r="H23" s="11"/>
      <c r="I23" s="11"/>
    </row>
    <row r="24" spans="2:9" x14ac:dyDescent="0.25">
      <c r="C24" s="14"/>
      <c r="D24" s="14"/>
      <c r="E24" s="14"/>
      <c r="F24" s="14"/>
      <c r="G24" s="14"/>
      <c r="H24" s="14"/>
      <c r="I24" s="14"/>
    </row>
    <row r="25" spans="2:9" x14ac:dyDescent="0.25">
      <c r="C25" s="14"/>
      <c r="D25" s="14"/>
      <c r="E25" s="14"/>
      <c r="F25" s="14"/>
      <c r="G25" s="14"/>
      <c r="H25" s="14"/>
      <c r="I25" s="14"/>
    </row>
    <row r="26" spans="2:9" x14ac:dyDescent="0.25">
      <c r="C26" s="14"/>
      <c r="D26" s="14"/>
      <c r="E26" s="14"/>
      <c r="F26" s="14"/>
      <c r="G26" s="14"/>
      <c r="H26" s="14"/>
      <c r="I26" s="14"/>
    </row>
    <row r="27" spans="2:9" x14ac:dyDescent="0.25">
      <c r="C27" s="14"/>
      <c r="D27" s="14"/>
      <c r="E27" s="14"/>
      <c r="F27" s="14"/>
      <c r="G27" s="14"/>
      <c r="H27" s="14"/>
      <c r="I27" s="14"/>
    </row>
    <row r="28" spans="2:9" x14ac:dyDescent="0.25">
      <c r="C28" s="14"/>
      <c r="D28" s="14"/>
      <c r="E28" s="14"/>
      <c r="F28" s="14"/>
      <c r="G28" s="14"/>
      <c r="H28" s="14"/>
      <c r="I28" s="14"/>
    </row>
    <row r="29" spans="2:9" x14ac:dyDescent="0.25">
      <c r="C29" s="14"/>
      <c r="D29" s="14"/>
      <c r="E29" s="14"/>
      <c r="F29" s="14"/>
      <c r="G29" s="14"/>
      <c r="H29" s="14"/>
      <c r="I29" s="14"/>
    </row>
    <row r="30" spans="2:9" x14ac:dyDescent="0.25">
      <c r="C30" s="14"/>
      <c r="D30" s="14"/>
      <c r="E30" s="14"/>
      <c r="F30" s="14"/>
      <c r="G30" s="14"/>
      <c r="H30" s="14"/>
      <c r="I30" s="14"/>
    </row>
    <row r="31" spans="2:9" x14ac:dyDescent="0.25">
      <c r="D31" s="14"/>
    </row>
    <row r="32" spans="2:9" x14ac:dyDescent="0.25">
      <c r="B32" s="13"/>
      <c r="C32" s="13"/>
    </row>
    <row r="33" spans="2:9" x14ac:dyDescent="0.25">
      <c r="B33" s="13"/>
      <c r="C33" s="13"/>
      <c r="D33" s="14"/>
      <c r="E33" s="14"/>
      <c r="F33" s="16"/>
      <c r="G33" s="16"/>
      <c r="H33" s="16"/>
      <c r="I33" s="16"/>
    </row>
  </sheetData>
  <mergeCells count="6">
    <mergeCell ref="B1:C1"/>
    <mergeCell ref="B2:C2"/>
    <mergeCell ref="B20:C20"/>
    <mergeCell ref="D20:G21"/>
    <mergeCell ref="B21:C21"/>
    <mergeCell ref="D1:I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</vt:lpstr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Clerk</cp:lastModifiedBy>
  <cp:lastPrinted>2022-11-03T22:15:15Z</cp:lastPrinted>
  <dcterms:created xsi:type="dcterms:W3CDTF">2021-12-08T18:06:28Z</dcterms:created>
  <dcterms:modified xsi:type="dcterms:W3CDTF">2023-10-04T15:51:13Z</dcterms:modified>
</cp:coreProperties>
</file>